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372" windowHeight="10008" activeTab="1"/>
  </bookViews>
  <sheets>
    <sheet name="Home" sheetId="2" r:id="rId1"/>
    <sheet name="Input&amp;Calculations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B13" l="1"/>
  <c r="C18" l="1"/>
  <c r="B23" l="1"/>
  <c r="C17" l="1"/>
  <c r="B30" l="1"/>
  <c r="B34" s="1"/>
  <c r="B35" l="1"/>
  <c r="J4" s="1"/>
</calcChain>
</file>

<file path=xl/sharedStrings.xml><?xml version="1.0" encoding="utf-8"?>
<sst xmlns="http://schemas.openxmlformats.org/spreadsheetml/2006/main" count="75" uniqueCount="64">
  <si>
    <t>Parameter</t>
  </si>
  <si>
    <t>Value</t>
  </si>
  <si>
    <t>Comments</t>
  </si>
  <si>
    <t>Operating System &amp; Log Level</t>
  </si>
  <si>
    <t>Windows_all</t>
  </si>
  <si>
    <t>Peak Call Traffic
(calls per sec)</t>
  </si>
  <si>
    <t>Average Call Duration (sec)</t>
  </si>
  <si>
    <t>Inbound Calls - Routed</t>
  </si>
  <si>
    <t>Internal Calls - Direct (not routed)</t>
  </si>
  <si>
    <t>Genesys SIP Feature Server Sizing Input Parameters</t>
  </si>
  <si>
    <t>Sip Server</t>
  </si>
  <si>
    <t>Minimum # of HA Pairs</t>
  </si>
  <si>
    <t>Sip Server Call Type</t>
  </si>
  <si>
    <t>Feature Server Voicemail</t>
  </si>
  <si>
    <t>Operations
(% of call traffic)</t>
  </si>
  <si>
    <t>Operations
(# of call traffic)</t>
  </si>
  <si>
    <t>Voicemail Deposit</t>
  </si>
  <si>
    <t>Voicemail Retrieval (TUI)</t>
  </si>
  <si>
    <t>Voicemail Retrieval (Web UI)</t>
  </si>
  <si>
    <t>Genesys SIP Feature Server Sizing Output Summary</t>
  </si>
  <si>
    <t>Feature Server Dial-plan</t>
  </si>
  <si>
    <t>Dial-plan traffic</t>
  </si>
  <si>
    <t xml:space="preserve">Minimum # SIP Feature Servers (N+1) per switch </t>
  </si>
  <si>
    <t>Operations
(# of dial-plan traffic)</t>
  </si>
  <si>
    <t>Use Feature Server Dial-plan</t>
  </si>
  <si>
    <t>Calculations</t>
  </si>
  <si>
    <t>Peak concurrent voicemail calls</t>
  </si>
  <si>
    <t>Max voicemail traffic per server</t>
  </si>
  <si>
    <t>Max dial-plan traffic per server</t>
  </si>
  <si>
    <t>Total concurrent voicemail traffic per second</t>
  </si>
  <si>
    <t>Revision history</t>
  </si>
  <si>
    <t>8.1.200.01</t>
  </si>
  <si>
    <t>Version</t>
  </si>
  <si>
    <t>Genesys Reference  Platform -  CPU Benchmark</t>
  </si>
  <si>
    <t>Dell Power Edge R710 2.8 GHz, 8 Cores/16 hyper threads</t>
  </si>
  <si>
    <t>Minimum # Feature servers to handle voicemail call traffic</t>
  </si>
  <si>
    <t>Minimum # Feature servers to handle dial-plan traffic</t>
  </si>
  <si>
    <t>Feature Server Sizing tool with output parameter - No of servers required</t>
  </si>
  <si>
    <t xml:space="preserve">SIP Feature Server Sizing Tool is an Excel Workbook File. </t>
  </si>
  <si>
    <t>No</t>
  </si>
  <si>
    <t>Number of Dial-plan requests sent to FS from SIP Server per second</t>
  </si>
  <si>
    <t>Enable/Disable Feature Server Dial-plan? (Yes/No)</t>
  </si>
  <si>
    <t>Use the value from the SIP Server Sizing Tool (Input &amp; Calculations tab).</t>
  </si>
  <si>
    <t>How to use this form</t>
  </si>
  <si>
    <t>The Comments column tells you from where these values should be sourced.</t>
  </si>
  <si>
    <t>Number of voicemail deposits per second is calculated from the % value. CAUTION: Entering a # is legal but overwrites the calculator.</t>
  </si>
  <si>
    <t>Number of TUI retrievals per second is calculated from the % value. See warning above.</t>
  </si>
  <si>
    <t>Number of web UI retrievals per second is calculated from the % value. See warning above.</t>
  </si>
  <si>
    <t>DO NOT ALTER</t>
  </si>
  <si>
    <t>Do not alter any cells in the Calculations section.</t>
  </si>
  <si>
    <t>DO NOT CHANGE</t>
  </si>
  <si>
    <t>Change the values in all/only yellow-highlighted cells, to the correct numbers for your installation.</t>
  </si>
  <si>
    <t>Technical Notes</t>
  </si>
  <si>
    <t>CHANGE NUMBER</t>
  </si>
  <si>
    <t>Calculated from Planned HA pairs. Do not change.</t>
  </si>
  <si>
    <t xml:space="preserve">• Number of SIP switches is calculated from the number of SIP Server HA Pairs. </t>
  </si>
  <si>
    <t>• Number of Feature Server instances is calculated from the number of SIP switches.</t>
  </si>
  <si>
    <t xml:space="preserve">Planned SIP Server HA Pairs </t>
  </si>
  <si>
    <t>Planned SIP Switches</t>
  </si>
  <si>
    <r>
      <t xml:space="preserve">Dial-plan traffic can be calculated automatically: 
• Feature Server dial-plan must be enabled. 
• The cells </t>
    </r>
    <r>
      <rPr>
        <b/>
        <sz val="10"/>
        <rFont val="Calibri"/>
        <family val="2"/>
        <scheme val="minor"/>
      </rPr>
      <t>Inbound Calls - Routed</t>
    </r>
    <r>
      <rPr>
        <sz val="10"/>
        <rFont val="Calibri"/>
        <family val="2"/>
        <scheme val="minor"/>
      </rPr>
      <t xml:space="preserve"> and </t>
    </r>
    <r>
      <rPr>
        <b/>
        <sz val="10"/>
        <rFont val="Calibri"/>
        <family val="2"/>
        <scheme val="minor"/>
      </rPr>
      <t>Internal Calls - Direct (not routed)</t>
    </r>
    <r>
      <rPr>
        <sz val="10"/>
        <rFont val="Calibri"/>
        <family val="2"/>
        <scheme val="minor"/>
      </rPr>
      <t xml:space="preserve"> must contain data.</t>
    </r>
  </si>
  <si>
    <r>
      <t xml:space="preserve"> </t>
    </r>
    <r>
      <rPr>
        <b/>
        <sz val="11"/>
        <rFont val="Calibri"/>
        <family val="2"/>
        <scheme val="minor"/>
      </rPr>
      <t>Minimum # Feature Server instances  per switch</t>
    </r>
    <r>
      <rPr>
        <sz val="11"/>
        <rFont val="Calibri"/>
        <family val="2"/>
        <scheme val="minor"/>
      </rPr>
      <t xml:space="preserve"> (Output) source calculations:
</t>
    </r>
  </si>
  <si>
    <t>Cell Color Coding</t>
  </si>
  <si>
    <t>• The Sizing tool always recommends Feature Server High Availability  (N+1) instances. As a result, the output contains an additional instance to achieve HA. Thus, the default output  is 2 even when the load is much less.</t>
  </si>
  <si>
    <t>• If you do not wish to deploy HA, subtract 1 from the Sizing tool output to compute the required instances per switch to handle the load in non-HA deployments.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</si>
</sst>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theme="1"/>
      <name val="Arial Black"/>
      <family val="2"/>
    </font>
    <font>
      <sz val="11"/>
      <name val="Calibri"/>
      <family val="2"/>
      <scheme val="minor"/>
    </font>
    <font>
      <sz val="16"/>
      <name val="Arial Black"/>
      <family val="2"/>
    </font>
    <font>
      <i/>
      <sz val="10"/>
      <name val="Calibri"/>
      <family val="2"/>
      <scheme val="minor"/>
    </font>
    <font>
      <u/>
      <sz val="10"/>
      <color rgb="FF0000FF"/>
      <name val="Calibri"/>
      <family val="2"/>
    </font>
    <font>
      <sz val="9"/>
      <color rgb="FF1F497D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225">
        <stop position="0">
          <color theme="0"/>
        </stop>
        <stop position="1">
          <color theme="8" tint="0.80001220740379042"/>
        </stop>
      </gradientFill>
    </fill>
    <fill>
      <gradientFill type="path">
        <stop position="0">
          <color theme="8" tint="0.40000610370189521"/>
        </stop>
        <stop position="1">
          <color theme="8" tint="0.59999389629810485"/>
        </stop>
      </gradientFill>
    </fill>
    <fill>
      <gradientFill degree="225">
        <stop position="0">
          <color rgb="FFFFCC66"/>
        </stop>
        <stop position="1">
          <color rgb="FFFFC000"/>
        </stop>
      </gradientFill>
    </fill>
    <fill>
      <gradientFill degree="90">
        <stop position="0">
          <color rgb="FFFFCC66"/>
        </stop>
        <stop position="1">
          <color rgb="FFFFFF99"/>
        </stop>
      </gradientFill>
    </fill>
    <fill>
      <patternFill patternType="solid">
        <fgColor theme="9" tint="0.3999450666829432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9" fillId="0" borderId="0"/>
    <xf numFmtId="0" fontId="1" fillId="0" borderId="0"/>
    <xf numFmtId="0" fontId="20" fillId="0" borderId="0"/>
    <xf numFmtId="0" fontId="20" fillId="0" borderId="0"/>
    <xf numFmtId="0" fontId="21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8" fillId="34" borderId="14" xfId="40" applyFont="1" applyFill="1" applyBorder="1" applyAlignment="1" applyProtection="1">
      <alignment horizontal="center" vertical="center"/>
      <protection locked="0"/>
    </xf>
    <xf numFmtId="0" fontId="18" fillId="39" borderId="14" xfId="40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top"/>
    </xf>
    <xf numFmtId="0" fontId="18" fillId="39" borderId="14" xfId="40" applyFont="1" applyFill="1" applyBorder="1" applyAlignment="1" applyProtection="1">
      <alignment vertical="center"/>
      <protection hidden="1"/>
    </xf>
    <xf numFmtId="0" fontId="18" fillId="39" borderId="34" xfId="40" applyFont="1" applyFill="1" applyBorder="1" applyAlignment="1" applyProtection="1">
      <alignment vertical="center"/>
      <protection hidden="1"/>
    </xf>
    <xf numFmtId="1" fontId="26" fillId="37" borderId="21" xfId="89" applyNumberFormat="1" applyFont="1" applyFill="1" applyBorder="1" applyAlignment="1" applyProtection="1">
      <alignment horizontal="right" wrapText="1"/>
      <protection hidden="1"/>
    </xf>
    <xf numFmtId="0" fontId="18" fillId="39" borderId="14" xfId="40" applyFont="1" applyFill="1" applyBorder="1" applyAlignment="1" applyProtection="1">
      <alignment vertical="center"/>
    </xf>
    <xf numFmtId="0" fontId="15" fillId="0" borderId="0" xfId="40" applyFont="1" applyBorder="1" applyAlignment="1" applyProtection="1">
      <alignment horizontal="center" wrapText="1"/>
      <protection locked="0"/>
    </xf>
    <xf numFmtId="0" fontId="15" fillId="0" borderId="10" xfId="0" applyFont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 applyProtection="1">
      <alignment horizontal="center" vertical="top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5" fillId="33" borderId="10" xfId="40" applyFont="1" applyFill="1" applyBorder="1" applyAlignment="1" applyProtection="1">
      <alignment horizontal="center"/>
      <protection locked="0"/>
    </xf>
    <xf numFmtId="0" fontId="15" fillId="33" borderId="0" xfId="40" applyFont="1" applyFill="1" applyBorder="1" applyAlignment="1" applyProtection="1">
      <alignment horizontal="center"/>
      <protection locked="0"/>
    </xf>
    <xf numFmtId="0" fontId="15" fillId="33" borderId="11" xfId="40" applyFont="1" applyFill="1" applyBorder="1" applyAlignment="1" applyProtection="1">
      <alignment horizontal="center"/>
      <protection locked="0"/>
    </xf>
    <xf numFmtId="0" fontId="23" fillId="35" borderId="12" xfId="40" applyFont="1" applyFill="1" applyBorder="1" applyAlignment="1" applyProtection="1">
      <alignment horizontal="left" vertical="center"/>
      <protection locked="0"/>
    </xf>
    <xf numFmtId="0" fontId="23" fillId="35" borderId="19" xfId="40" applyFont="1" applyFill="1" applyBorder="1" applyAlignment="1" applyProtection="1">
      <alignment horizontal="center" vertical="center" wrapText="1"/>
      <protection locked="0"/>
    </xf>
    <xf numFmtId="0" fontId="24" fillId="0" borderId="13" xfId="40" applyFont="1" applyBorder="1" applyAlignment="1" applyProtection="1">
      <alignment vertical="center"/>
      <protection locked="0"/>
    </xf>
    <xf numFmtId="0" fontId="17" fillId="0" borderId="13" xfId="0" applyFont="1" applyBorder="1" applyAlignment="1" applyProtection="1">
      <alignment vertical="center" wrapText="1"/>
      <protection locked="0"/>
    </xf>
    <xf numFmtId="0" fontId="23" fillId="38" borderId="13" xfId="40" applyFont="1" applyFill="1" applyBorder="1" applyAlignment="1" applyProtection="1">
      <alignment horizontal="center" vertical="center"/>
      <protection locked="0"/>
    </xf>
    <xf numFmtId="0" fontId="23" fillId="38" borderId="14" xfId="40" applyFont="1" applyFill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vertical="center" wrapText="1"/>
      <protection locked="0"/>
    </xf>
    <xf numFmtId="0" fontId="17" fillId="0" borderId="13" xfId="40" applyFont="1" applyBorder="1" applyAlignment="1" applyProtection="1">
      <alignment vertical="center" wrapText="1"/>
      <protection locked="0"/>
    </xf>
    <xf numFmtId="0" fontId="28" fillId="0" borderId="13" xfId="0" applyFont="1" applyBorder="1" applyAlignment="1" applyProtection="1">
      <alignment vertical="center" wrapText="1"/>
      <protection locked="0"/>
    </xf>
    <xf numFmtId="0" fontId="18" fillId="35" borderId="12" xfId="40" applyFont="1" applyFill="1" applyBorder="1" applyAlignment="1" applyProtection="1">
      <alignment horizontal="left" vertical="center"/>
      <protection locked="0"/>
    </xf>
    <xf numFmtId="0" fontId="18" fillId="35" borderId="19" xfId="40" applyFont="1" applyFill="1" applyBorder="1" applyAlignment="1" applyProtection="1">
      <alignment horizontal="center" vertical="center" wrapText="1"/>
      <protection locked="0"/>
    </xf>
    <xf numFmtId="0" fontId="28" fillId="0" borderId="13" xfId="40" applyFont="1" applyBorder="1" applyAlignment="1" applyProtection="1">
      <alignment vertical="center" wrapText="1"/>
      <protection locked="0"/>
    </xf>
    <xf numFmtId="0" fontId="26" fillId="0" borderId="28" xfId="40" applyFont="1" applyBorder="1" applyAlignment="1" applyProtection="1">
      <alignment horizontal="center" wrapText="1"/>
      <protection locked="0"/>
    </xf>
    <xf numFmtId="0" fontId="26" fillId="0" borderId="29" xfId="40" applyFont="1" applyBorder="1" applyAlignment="1" applyProtection="1">
      <alignment horizontal="center" wrapText="1"/>
      <protection locked="0"/>
    </xf>
    <xf numFmtId="0" fontId="26" fillId="0" borderId="30" xfId="40" applyFont="1" applyBorder="1" applyAlignment="1" applyProtection="1">
      <alignment horizontal="center" wrapText="1"/>
      <protection locked="0"/>
    </xf>
    <xf numFmtId="0" fontId="26" fillId="0" borderId="10" xfId="40" applyFont="1" applyBorder="1" applyAlignment="1" applyProtection="1">
      <alignment horizontal="center" wrapText="1"/>
      <protection locked="0"/>
    </xf>
    <xf numFmtId="0" fontId="26" fillId="0" borderId="0" xfId="40" applyFont="1" applyBorder="1" applyAlignment="1" applyProtection="1">
      <alignment horizontal="center" wrapText="1"/>
      <protection locked="0"/>
    </xf>
    <xf numFmtId="0" fontId="26" fillId="0" borderId="11" xfId="40" applyFont="1" applyBorder="1" applyAlignment="1" applyProtection="1">
      <alignment horizontal="center" wrapText="1"/>
      <protection locked="0"/>
    </xf>
    <xf numFmtId="0" fontId="29" fillId="34" borderId="14" xfId="40" applyFont="1" applyFill="1" applyBorder="1" applyAlignment="1" applyProtection="1">
      <alignment vertical="center"/>
      <protection hidden="1"/>
    </xf>
    <xf numFmtId="9" fontId="18" fillId="40" borderId="14" xfId="40" applyNumberFormat="1" applyFont="1" applyFill="1" applyBorder="1" applyAlignment="1" applyProtection="1">
      <alignment vertical="center"/>
      <protection locked="0"/>
    </xf>
    <xf numFmtId="0" fontId="18" fillId="40" borderId="14" xfId="4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30" fillId="0" borderId="0" xfId="40" applyFont="1" applyBorder="1" applyAlignment="1" applyProtection="1">
      <protection locked="0"/>
    </xf>
    <xf numFmtId="0" fontId="13" fillId="0" borderId="0" xfId="0" quotePrefix="1" applyFont="1" applyAlignment="1" applyProtection="1">
      <alignment horizontal="center" vertical="top" wrapText="1"/>
      <protection locked="0"/>
    </xf>
    <xf numFmtId="0" fontId="18" fillId="42" borderId="14" xfId="40" applyFont="1" applyFill="1" applyBorder="1" applyAlignment="1" applyProtection="1">
      <alignment vertical="center"/>
      <protection hidden="1"/>
    </xf>
    <xf numFmtId="0" fontId="31" fillId="0" borderId="0" xfId="0" applyFont="1" applyAlignment="1" applyProtection="1">
      <alignment wrapText="1"/>
      <protection locked="0"/>
    </xf>
    <xf numFmtId="0" fontId="32" fillId="0" borderId="0" xfId="0" applyFont="1" applyAlignment="1" applyProtection="1">
      <alignment horizontal="center" wrapText="1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top" wrapText="1"/>
    </xf>
    <xf numFmtId="0" fontId="33" fillId="41" borderId="0" xfId="0" applyFont="1" applyFill="1" applyAlignment="1" applyProtection="1">
      <alignment horizontal="center" vertical="center" wrapText="1"/>
      <protection locked="0"/>
    </xf>
    <xf numFmtId="0" fontId="33" fillId="42" borderId="0" xfId="0" applyFont="1" applyFill="1" applyAlignment="1" applyProtection="1">
      <alignment horizontal="center" vertical="center" wrapText="1"/>
      <protection locked="0"/>
    </xf>
    <xf numFmtId="1" fontId="33" fillId="37" borderId="0" xfId="89" applyNumberFormat="1" applyFont="1" applyFill="1" applyBorder="1" applyAlignment="1" applyProtection="1">
      <alignment horizontal="center" vertical="center" wrapText="1"/>
      <protection hidden="1"/>
    </xf>
    <xf numFmtId="0" fontId="33" fillId="43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/>
    </xf>
    <xf numFmtId="0" fontId="28" fillId="0" borderId="0" xfId="0" applyFont="1" applyAlignment="1" applyProtection="1">
      <alignment vertical="top" wrapText="1"/>
      <protection locked="0"/>
    </xf>
    <xf numFmtId="0" fontId="18" fillId="0" borderId="0" xfId="0" applyFont="1" applyAlignment="1" applyProtection="1">
      <alignment vertical="top"/>
      <protection locked="0"/>
    </xf>
    <xf numFmtId="0" fontId="26" fillId="41" borderId="19" xfId="46" applyFont="1" applyFill="1" applyBorder="1" applyAlignment="1" applyProtection="1">
      <alignment horizontal="center" wrapText="1"/>
      <protection locked="0"/>
    </xf>
    <xf numFmtId="0" fontId="28" fillId="0" borderId="38" xfId="0" applyFont="1" applyBorder="1" applyAlignment="1" applyProtection="1">
      <alignment vertical="center" wrapText="1"/>
      <protection locked="0"/>
    </xf>
    <xf numFmtId="0" fontId="18" fillId="34" borderId="39" xfId="40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center" vertical="top" wrapText="1"/>
      <protection locked="0"/>
    </xf>
    <xf numFmtId="0" fontId="15" fillId="0" borderId="18" xfId="0" applyFont="1" applyBorder="1" applyAlignment="1" applyProtection="1">
      <alignment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top" wrapText="1"/>
    </xf>
    <xf numFmtId="0" fontId="15" fillId="0" borderId="31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23" fillId="38" borderId="14" xfId="40" applyFont="1" applyFill="1" applyBorder="1" applyAlignment="1" applyProtection="1">
      <alignment horizontal="center" vertical="center"/>
      <protection locked="0"/>
    </xf>
    <xf numFmtId="0" fontId="24" fillId="0" borderId="14" xfId="40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24" fillId="0" borderId="17" xfId="40" applyFont="1" applyBorder="1" applyAlignment="1" applyProtection="1">
      <alignment horizontal="left" vertical="top" wrapText="1"/>
      <protection locked="0"/>
    </xf>
    <xf numFmtId="0" fontId="24" fillId="0" borderId="18" xfId="40" applyFont="1" applyBorder="1" applyAlignment="1" applyProtection="1">
      <alignment horizontal="left" vertical="top" wrapText="1"/>
      <protection locked="0"/>
    </xf>
    <xf numFmtId="0" fontId="24" fillId="0" borderId="22" xfId="40" applyFont="1" applyBorder="1" applyAlignment="1" applyProtection="1">
      <alignment horizontal="left" vertical="top" wrapText="1"/>
      <protection locked="0"/>
    </xf>
    <xf numFmtId="0" fontId="22" fillId="36" borderId="27" xfId="0" applyFont="1" applyFill="1" applyBorder="1" applyAlignment="1" applyProtection="1">
      <alignment horizontal="center" vertical="center" wrapText="1"/>
      <protection locked="0"/>
    </xf>
    <xf numFmtId="0" fontId="22" fillId="36" borderId="24" xfId="0" applyFont="1" applyFill="1" applyBorder="1" applyAlignment="1" applyProtection="1">
      <alignment horizontal="center" vertical="center" wrapText="1"/>
      <protection locked="0"/>
    </xf>
    <xf numFmtId="0" fontId="22" fillId="36" borderId="25" xfId="0" applyFont="1" applyFill="1" applyBorder="1" applyAlignment="1" applyProtection="1">
      <alignment horizontal="center" vertical="center" wrapText="1"/>
      <protection locked="0"/>
    </xf>
    <xf numFmtId="0" fontId="15" fillId="0" borderId="26" xfId="40" applyFont="1" applyBorder="1" applyAlignment="1" applyProtection="1">
      <alignment horizontal="center" wrapText="1"/>
      <protection locked="0"/>
    </xf>
    <xf numFmtId="0" fontId="15" fillId="0" borderId="15" xfId="40" applyFont="1" applyBorder="1" applyAlignment="1" applyProtection="1">
      <alignment horizontal="center" wrapText="1"/>
      <protection locked="0"/>
    </xf>
    <xf numFmtId="0" fontId="15" fillId="0" borderId="16" xfId="40" applyFont="1" applyBorder="1" applyAlignment="1" applyProtection="1">
      <alignment horizontal="center" wrapText="1"/>
      <protection locked="0"/>
    </xf>
    <xf numFmtId="0" fontId="15" fillId="0" borderId="0" xfId="40" applyFont="1" applyBorder="1" applyAlignment="1" applyProtection="1">
      <alignment horizontal="center" wrapText="1"/>
      <protection locked="0"/>
    </xf>
    <xf numFmtId="0" fontId="23" fillId="35" borderId="19" xfId="40" applyFont="1" applyFill="1" applyBorder="1" applyAlignment="1" applyProtection="1">
      <alignment horizontal="center" vertical="center"/>
      <protection locked="0"/>
    </xf>
    <xf numFmtId="0" fontId="23" fillId="35" borderId="20" xfId="40" applyFont="1" applyFill="1" applyBorder="1" applyAlignment="1" applyProtection="1">
      <alignment horizontal="center" vertical="center"/>
      <protection locked="0"/>
    </xf>
    <xf numFmtId="0" fontId="15" fillId="0" borderId="17" xfId="40" applyFont="1" applyBorder="1" applyAlignment="1" applyProtection="1">
      <alignment horizontal="center"/>
      <protection locked="0"/>
    </xf>
    <xf numFmtId="0" fontId="15" fillId="0" borderId="18" xfId="40" applyFont="1" applyBorder="1" applyAlignment="1" applyProtection="1">
      <alignment horizontal="center"/>
      <protection locked="0"/>
    </xf>
    <xf numFmtId="0" fontId="15" fillId="0" borderId="22" xfId="40" applyFont="1" applyBorder="1" applyAlignment="1" applyProtection="1">
      <alignment horizontal="center"/>
      <protection locked="0"/>
    </xf>
    <xf numFmtId="0" fontId="34" fillId="0" borderId="14" xfId="90" applyFont="1" applyBorder="1" applyAlignment="1" applyProtection="1">
      <alignment horizontal="left" vertical="top" wrapText="1"/>
      <protection locked="0"/>
    </xf>
    <xf numFmtId="0" fontId="34" fillId="0" borderId="21" xfId="90" applyFont="1" applyBorder="1" applyAlignment="1" applyProtection="1">
      <alignment horizontal="left" vertical="top" wrapText="1"/>
      <protection locked="0"/>
    </xf>
    <xf numFmtId="0" fontId="22" fillId="35" borderId="12" xfId="40" applyFont="1" applyFill="1" applyBorder="1" applyAlignment="1" applyProtection="1">
      <alignment horizontal="center" vertical="center"/>
      <protection locked="0"/>
    </xf>
    <xf numFmtId="0" fontId="22" fillId="35" borderId="19" xfId="40" applyFont="1" applyFill="1" applyBorder="1" applyAlignment="1" applyProtection="1">
      <alignment horizontal="center" vertical="center"/>
      <protection locked="0"/>
    </xf>
    <xf numFmtId="0" fontId="22" fillId="35" borderId="20" xfId="40" applyFont="1" applyFill="1" applyBorder="1" applyAlignment="1" applyProtection="1">
      <alignment horizontal="center" vertical="center"/>
      <protection locked="0"/>
    </xf>
    <xf numFmtId="0" fontId="23" fillId="35" borderId="23" xfId="40" applyFont="1" applyFill="1" applyBorder="1" applyAlignment="1" applyProtection="1">
      <alignment horizontal="center" vertical="center" wrapText="1"/>
      <protection locked="0"/>
    </xf>
    <xf numFmtId="0" fontId="23" fillId="35" borderId="24" xfId="40" applyFont="1" applyFill="1" applyBorder="1" applyAlignment="1" applyProtection="1">
      <alignment horizontal="center" vertical="center" wrapText="1"/>
      <protection locked="0"/>
    </xf>
    <xf numFmtId="0" fontId="23" fillId="35" borderId="25" xfId="40" applyFont="1" applyFill="1" applyBorder="1" applyAlignment="1" applyProtection="1">
      <alignment horizontal="center" vertical="center" wrapText="1"/>
      <protection locked="0"/>
    </xf>
    <xf numFmtId="0" fontId="18" fillId="35" borderId="23" xfId="40" applyFont="1" applyFill="1" applyBorder="1" applyAlignment="1" applyProtection="1">
      <alignment horizontal="center" vertical="center" wrapText="1"/>
      <protection locked="0"/>
    </xf>
    <xf numFmtId="0" fontId="18" fillId="35" borderId="24" xfId="40" applyFont="1" applyFill="1" applyBorder="1" applyAlignment="1" applyProtection="1">
      <alignment horizontal="center" vertical="center" wrapText="1"/>
      <protection locked="0"/>
    </xf>
    <xf numFmtId="0" fontId="18" fillId="35" borderId="25" xfId="40" applyFont="1" applyFill="1" applyBorder="1" applyAlignment="1" applyProtection="1">
      <alignment horizontal="center" vertical="center" wrapText="1"/>
      <protection locked="0"/>
    </xf>
    <xf numFmtId="0" fontId="25" fillId="38" borderId="27" xfId="40" applyFont="1" applyFill="1" applyBorder="1" applyAlignment="1" applyProtection="1">
      <alignment horizontal="center" vertical="center"/>
      <protection locked="0"/>
    </xf>
    <xf numFmtId="0" fontId="25" fillId="38" borderId="24" xfId="40" applyFont="1" applyFill="1" applyBorder="1" applyAlignment="1" applyProtection="1">
      <alignment horizontal="center" vertical="center"/>
      <protection locked="0"/>
    </xf>
    <xf numFmtId="0" fontId="25" fillId="38" borderId="32" xfId="40" applyFont="1" applyFill="1" applyBorder="1" applyAlignment="1" applyProtection="1">
      <alignment horizontal="center" vertical="center"/>
      <protection locked="0"/>
    </xf>
    <xf numFmtId="0" fontId="28" fillId="0" borderId="14" xfId="40" applyFont="1" applyBorder="1" applyAlignment="1" applyProtection="1">
      <alignment horizontal="left"/>
      <protection locked="0"/>
    </xf>
    <xf numFmtId="0" fontId="28" fillId="0" borderId="21" xfId="40" applyFont="1" applyBorder="1" applyAlignment="1" applyProtection="1">
      <alignment horizontal="left"/>
      <protection locked="0"/>
    </xf>
    <xf numFmtId="0" fontId="18" fillId="0" borderId="26" xfId="40" applyFont="1" applyBorder="1" applyAlignment="1" applyProtection="1">
      <protection locked="0"/>
    </xf>
    <xf numFmtId="0" fontId="18" fillId="0" borderId="15" xfId="40" applyFont="1" applyBorder="1" applyAlignment="1" applyProtection="1">
      <protection locked="0"/>
    </xf>
    <xf numFmtId="0" fontId="18" fillId="0" borderId="16" xfId="40" applyFont="1" applyBorder="1" applyAlignment="1" applyProtection="1">
      <protection locked="0"/>
    </xf>
    <xf numFmtId="0" fontId="28" fillId="0" borderId="39" xfId="40" applyFont="1" applyBorder="1" applyAlignment="1" applyProtection="1">
      <alignment horizontal="left" vertical="top" wrapText="1"/>
      <protection locked="0"/>
    </xf>
    <xf numFmtId="0" fontId="28" fillId="0" borderId="40" xfId="40" applyFont="1" applyBorder="1" applyAlignment="1" applyProtection="1">
      <alignment horizontal="left" vertical="top" wrapText="1"/>
      <protection locked="0"/>
    </xf>
    <xf numFmtId="0" fontId="28" fillId="0" borderId="19" xfId="40" applyFont="1" applyBorder="1" applyAlignment="1" applyProtection="1">
      <alignment horizontal="left" vertical="top" wrapText="1"/>
      <protection locked="0"/>
    </xf>
    <xf numFmtId="0" fontId="28" fillId="0" borderId="20" xfId="40" applyFont="1" applyBorder="1" applyAlignment="1" applyProtection="1">
      <alignment horizontal="left" vertical="top" wrapText="1"/>
      <protection locked="0"/>
    </xf>
    <xf numFmtId="0" fontId="34" fillId="0" borderId="17" xfId="90" applyFont="1" applyBorder="1" applyAlignment="1" applyProtection="1">
      <alignment horizontal="left" vertical="top" wrapText="1"/>
      <protection locked="0"/>
    </xf>
    <xf numFmtId="0" fontId="34" fillId="0" borderId="18" xfId="90" applyFont="1" applyBorder="1" applyAlignment="1" applyProtection="1">
      <alignment horizontal="left" vertical="top" wrapText="1"/>
      <protection locked="0"/>
    </xf>
    <xf numFmtId="0" fontId="34" fillId="0" borderId="22" xfId="90" applyFont="1" applyBorder="1" applyAlignment="1" applyProtection="1">
      <alignment horizontal="left" vertical="top" wrapText="1"/>
      <protection locked="0"/>
    </xf>
    <xf numFmtId="0" fontId="28" fillId="0" borderId="14" xfId="40" applyFont="1" applyBorder="1" applyAlignment="1" applyProtection="1">
      <alignment horizontal="left" vertical="top" wrapText="1"/>
      <protection locked="0"/>
    </xf>
    <xf numFmtId="0" fontId="28" fillId="0" borderId="21" xfId="40" applyFont="1" applyBorder="1" applyAlignment="1" applyProtection="1">
      <alignment horizontal="left" vertical="top" wrapText="1"/>
      <protection locked="0"/>
    </xf>
    <xf numFmtId="0" fontId="35" fillId="0" borderId="0" xfId="0" applyFont="1" applyAlignment="1">
      <alignment wrapText="1"/>
    </xf>
  </cellXfs>
  <cellStyles count="91">
    <cellStyle name="20% - Accent1" xfId="17" builtinId="30" customBuiltin="1"/>
    <cellStyle name="20% - Accent1 2" xfId="49"/>
    <cellStyle name="20% - Accent1 3" xfId="63"/>
    <cellStyle name="20% - Accent1 4" xfId="77"/>
    <cellStyle name="20% - Accent2" xfId="21" builtinId="34" customBuiltin="1"/>
    <cellStyle name="20% - Accent2 2" xfId="51"/>
    <cellStyle name="20% - Accent2 3" xfId="65"/>
    <cellStyle name="20% - Accent2 4" xfId="79"/>
    <cellStyle name="20% - Accent3" xfId="25" builtinId="38" customBuiltin="1"/>
    <cellStyle name="20% - Accent3 2" xfId="53"/>
    <cellStyle name="20% - Accent3 3" xfId="67"/>
    <cellStyle name="20% - Accent3 4" xfId="81"/>
    <cellStyle name="20% - Accent4" xfId="29" builtinId="42" customBuiltin="1"/>
    <cellStyle name="20% - Accent4 2" xfId="55"/>
    <cellStyle name="20% - Accent4 3" xfId="69"/>
    <cellStyle name="20% - Accent4 4" xfId="83"/>
    <cellStyle name="20% - Accent5" xfId="33" builtinId="46" customBuiltin="1"/>
    <cellStyle name="20% - Accent5 2" xfId="57"/>
    <cellStyle name="20% - Accent5 3" xfId="71"/>
    <cellStyle name="20% - Accent5 4" xfId="85"/>
    <cellStyle name="20% - Accent6" xfId="37" builtinId="50" customBuiltin="1"/>
    <cellStyle name="20% - Accent6 2" xfId="59"/>
    <cellStyle name="20% - Accent6 3" xfId="73"/>
    <cellStyle name="20% - Accent6 4" xfId="87"/>
    <cellStyle name="40% - Accent1" xfId="18" builtinId="31" customBuiltin="1"/>
    <cellStyle name="40% - Accent1 2" xfId="50"/>
    <cellStyle name="40% - Accent1 3" xfId="64"/>
    <cellStyle name="40% - Accent1 4" xfId="78"/>
    <cellStyle name="40% - Accent2" xfId="22" builtinId="35" customBuiltin="1"/>
    <cellStyle name="40% - Accent2 2" xfId="52"/>
    <cellStyle name="40% - Accent2 3" xfId="66"/>
    <cellStyle name="40% - Accent2 4" xfId="80"/>
    <cellStyle name="40% - Accent3" xfId="26" builtinId="39" customBuiltin="1"/>
    <cellStyle name="40% - Accent3 2" xfId="54"/>
    <cellStyle name="40% - Accent3 3" xfId="68"/>
    <cellStyle name="40% - Accent3 4" xfId="82"/>
    <cellStyle name="40% - Accent4" xfId="30" builtinId="43" customBuiltin="1"/>
    <cellStyle name="40% - Accent4 2" xfId="56"/>
    <cellStyle name="40% - Accent4 3" xfId="70"/>
    <cellStyle name="40% - Accent4 4" xfId="84"/>
    <cellStyle name="40% - Accent5" xfId="34" builtinId="47" customBuiltin="1"/>
    <cellStyle name="40% - Accent5 2" xfId="58"/>
    <cellStyle name="40% - Accent5 3" xfId="72"/>
    <cellStyle name="40% - Accent5 4" xfId="86"/>
    <cellStyle name="40% - Accent6" xfId="38" builtinId="51" customBuiltin="1"/>
    <cellStyle name="40% - Accent6 2" xfId="60"/>
    <cellStyle name="40% - Accent6 3" xfId="74"/>
    <cellStyle name="40% - Accent6 4" xfId="88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90" builtinId="8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2"/>
    <cellStyle name="Normal 3" xfId="41"/>
    <cellStyle name="Normal 4" xfId="43"/>
    <cellStyle name="Normal 5" xfId="45"/>
    <cellStyle name="Normal 6" xfId="47"/>
    <cellStyle name="Normal 7" xfId="61"/>
    <cellStyle name="Normal 8" xfId="75"/>
    <cellStyle name="Normal 9" xfId="40"/>
    <cellStyle name="Note 2" xfId="46"/>
    <cellStyle name="Note 3" xfId="48"/>
    <cellStyle name="Note 4" xfId="62"/>
    <cellStyle name="Note 5" xfId="76"/>
    <cellStyle name="Output" xfId="9" builtinId="21" customBuiltin="1"/>
    <cellStyle name="Percent 2" xfId="89"/>
    <cellStyle name="Title 2" xfId="44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enesys.com/Special:Repository/SIP-Server-Sizing-Tool.xlsx?id=a2c702c8-176b-4be2-9507-5b2d46baac7b" TargetMode="External"/><Relationship Id="rId2" Type="http://schemas.openxmlformats.org/officeDocument/2006/relationships/hyperlink" Target="https://docs.genesys.com/Special:Repository/SIP-Server-Sizing-Tool.xlsx?id=a2c702c8-176b-4be2-9507-5b2d46baac7b" TargetMode="External"/><Relationship Id="rId1" Type="http://schemas.openxmlformats.org/officeDocument/2006/relationships/hyperlink" Target="https://docs.genesys.com/Special:Repository/SIP-Server-Sizing-Tool.xlsx?id=a2c702c8-176b-4be2-9507-5b2d46baac7b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sqref="A1:G2"/>
    </sheetView>
  </sheetViews>
  <sheetFormatPr defaultRowHeight="14.4"/>
  <sheetData>
    <row r="1" spans="1:13" ht="15" customHeight="1">
      <c r="A1" s="60" t="s">
        <v>38</v>
      </c>
      <c r="B1" s="60"/>
      <c r="C1" s="60"/>
      <c r="D1" s="60"/>
      <c r="E1" s="60"/>
      <c r="F1" s="60"/>
      <c r="G1" s="60"/>
      <c r="H1" s="3"/>
      <c r="I1" s="3"/>
    </row>
    <row r="2" spans="1:13">
      <c r="A2" s="60"/>
      <c r="B2" s="60"/>
      <c r="C2" s="60"/>
      <c r="D2" s="60"/>
      <c r="E2" s="60"/>
      <c r="F2" s="60"/>
      <c r="G2" s="60"/>
      <c r="H2" s="3"/>
      <c r="I2" s="3"/>
    </row>
    <row r="3" spans="1:13">
      <c r="A3" s="3"/>
      <c r="B3" s="3"/>
      <c r="C3" s="3"/>
      <c r="D3" s="3"/>
      <c r="E3" s="3"/>
      <c r="F3" s="3"/>
      <c r="G3" s="3"/>
      <c r="H3" s="3"/>
      <c r="I3" s="3"/>
    </row>
    <row r="4" spans="1:13">
      <c r="A4" s="3"/>
      <c r="B4" s="3"/>
      <c r="C4" s="3"/>
      <c r="D4" s="3"/>
      <c r="E4" s="3"/>
      <c r="F4" s="3"/>
      <c r="G4" s="3"/>
      <c r="H4" s="3"/>
      <c r="I4" s="3"/>
    </row>
    <row r="15" spans="1:13" ht="15" thickBot="1"/>
    <row r="16" spans="1:13" ht="15" thickBot="1">
      <c r="A16" s="61" t="s">
        <v>32</v>
      </c>
      <c r="B16" s="62"/>
      <c r="C16" s="62"/>
      <c r="D16" s="62"/>
      <c r="E16" s="62" t="s">
        <v>30</v>
      </c>
      <c r="F16" s="62"/>
      <c r="G16" s="62"/>
      <c r="H16" s="62"/>
      <c r="I16" s="62"/>
      <c r="J16" s="62"/>
      <c r="K16" s="62"/>
      <c r="L16" s="62"/>
      <c r="M16" s="62"/>
    </row>
    <row r="17" spans="1:13">
      <c r="A17" s="63" t="s">
        <v>31</v>
      </c>
      <c r="B17" s="63"/>
      <c r="C17" s="63"/>
      <c r="D17" s="63"/>
      <c r="E17" s="63" t="s">
        <v>37</v>
      </c>
      <c r="F17" s="63"/>
      <c r="G17" s="63"/>
      <c r="H17" s="63"/>
      <c r="I17" s="63"/>
      <c r="J17" s="63"/>
      <c r="K17" s="63"/>
      <c r="L17" s="63"/>
      <c r="M17" s="63"/>
    </row>
  </sheetData>
  <mergeCells count="5">
    <mergeCell ref="A1:G2"/>
    <mergeCell ref="A16:D16"/>
    <mergeCell ref="E16:M16"/>
    <mergeCell ref="A17:D17"/>
    <mergeCell ref="E17:M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C10" workbookViewId="0">
      <selection activeCell="H28" sqref="H28"/>
    </sheetView>
  </sheetViews>
  <sheetFormatPr defaultColWidth="9.109375" defaultRowHeight="14.4"/>
  <cols>
    <col min="1" max="1" width="46.88671875" style="12" bestFit="1" customWidth="1"/>
    <col min="2" max="2" width="19.33203125" style="12" bestFit="1" customWidth="1"/>
    <col min="3" max="3" width="22.33203125" style="12" customWidth="1"/>
    <col min="4" max="4" width="9.109375" style="12" customWidth="1"/>
    <col min="5" max="5" width="26.6640625" style="12" customWidth="1"/>
    <col min="6" max="6" width="3.5546875" style="12" customWidth="1"/>
    <col min="7" max="7" width="3.109375" style="51" customWidth="1"/>
    <col min="8" max="8" width="46.109375" style="37" customWidth="1"/>
    <col min="9" max="9" width="2.109375" style="37" customWidth="1"/>
    <col min="10" max="10" width="9.44140625" style="12" customWidth="1"/>
    <col min="11" max="16384" width="9.109375" style="12"/>
  </cols>
  <sheetData>
    <row r="1" spans="1:10" ht="15" thickBot="1"/>
    <row r="2" spans="1:10" ht="18">
      <c r="A2" s="87" t="s">
        <v>9</v>
      </c>
      <c r="B2" s="88"/>
      <c r="C2" s="88"/>
      <c r="D2" s="88"/>
      <c r="E2" s="88"/>
      <c r="F2" s="89"/>
      <c r="H2" s="73" t="s">
        <v>19</v>
      </c>
      <c r="I2" s="74"/>
      <c r="J2" s="75"/>
    </row>
    <row r="3" spans="1:10" ht="15" thickBot="1">
      <c r="A3" s="13"/>
      <c r="B3" s="14"/>
      <c r="C3" s="14"/>
      <c r="D3" s="14"/>
      <c r="E3" s="14"/>
      <c r="F3" s="15"/>
      <c r="H3" s="9"/>
      <c r="I3" s="57"/>
      <c r="J3" s="10"/>
    </row>
    <row r="4" spans="1:10" ht="13.5" customHeight="1">
      <c r="A4" s="16" t="s">
        <v>0</v>
      </c>
      <c r="B4" s="17" t="s">
        <v>1</v>
      </c>
      <c r="C4" s="80" t="s">
        <v>2</v>
      </c>
      <c r="D4" s="80"/>
      <c r="E4" s="80"/>
      <c r="F4" s="81"/>
      <c r="H4" s="11" t="s">
        <v>22</v>
      </c>
      <c r="I4" s="58"/>
      <c r="J4" s="6">
        <f>CEILING((B34+B35)/B13,1)+1</f>
        <v>2</v>
      </c>
    </row>
    <row r="5" spans="1:10" ht="29.25" customHeight="1">
      <c r="A5" s="18" t="s">
        <v>3</v>
      </c>
      <c r="B5" s="1" t="s">
        <v>4</v>
      </c>
      <c r="C5" s="82"/>
      <c r="D5" s="83"/>
      <c r="E5" s="83"/>
      <c r="F5" s="84"/>
    </row>
    <row r="6" spans="1:10" ht="15" thickBot="1">
      <c r="A6" s="76"/>
      <c r="B6" s="77"/>
      <c r="C6" s="77"/>
      <c r="D6" s="77"/>
      <c r="E6" s="77"/>
      <c r="F6" s="78"/>
      <c r="H6" s="42"/>
      <c r="I6" s="42"/>
    </row>
    <row r="7" spans="1:10" ht="28.8">
      <c r="A7" s="16" t="s">
        <v>12</v>
      </c>
      <c r="B7" s="17" t="s">
        <v>5</v>
      </c>
      <c r="C7" s="17" t="s">
        <v>6</v>
      </c>
      <c r="D7" s="90" t="s">
        <v>2</v>
      </c>
      <c r="E7" s="91"/>
      <c r="F7" s="92"/>
      <c r="H7" s="43" t="s">
        <v>43</v>
      </c>
      <c r="I7" s="43"/>
      <c r="J7" s="59" t="s">
        <v>61</v>
      </c>
    </row>
    <row r="8" spans="1:10" ht="27" customHeight="1">
      <c r="A8" s="24" t="s">
        <v>7</v>
      </c>
      <c r="B8" s="36">
        <v>10</v>
      </c>
      <c r="C8" s="36">
        <v>300</v>
      </c>
      <c r="D8" s="85" t="s">
        <v>42</v>
      </c>
      <c r="E8" s="85"/>
      <c r="F8" s="86"/>
      <c r="G8" s="53">
        <v>1</v>
      </c>
      <c r="H8" s="52" t="s">
        <v>51</v>
      </c>
      <c r="I8" s="52"/>
      <c r="J8" s="47" t="s">
        <v>53</v>
      </c>
    </row>
    <row r="9" spans="1:10" ht="28.95" customHeight="1">
      <c r="A9" s="24" t="s">
        <v>8</v>
      </c>
      <c r="B9" s="36">
        <v>5</v>
      </c>
      <c r="C9" s="36">
        <v>150</v>
      </c>
      <c r="D9" s="85" t="s">
        <v>42</v>
      </c>
      <c r="E9" s="85"/>
      <c r="F9" s="86"/>
      <c r="G9" s="53">
        <v>2</v>
      </c>
      <c r="H9" s="52" t="s">
        <v>44</v>
      </c>
      <c r="I9" s="52"/>
      <c r="J9" s="48" t="s">
        <v>50</v>
      </c>
    </row>
    <row r="10" spans="1:10" ht="55.8" thickBot="1">
      <c r="A10" s="101"/>
      <c r="B10" s="102"/>
      <c r="C10" s="102"/>
      <c r="D10" s="102"/>
      <c r="E10" s="102"/>
      <c r="F10" s="103"/>
      <c r="G10" s="53">
        <v>3</v>
      </c>
      <c r="H10" s="52" t="s">
        <v>59</v>
      </c>
      <c r="I10" s="52"/>
      <c r="J10" s="49" t="s">
        <v>50</v>
      </c>
    </row>
    <row r="11" spans="1:10" ht="27.6">
      <c r="A11" s="25" t="s">
        <v>10</v>
      </c>
      <c r="B11" s="26" t="s">
        <v>11</v>
      </c>
      <c r="C11" s="93" t="s">
        <v>2</v>
      </c>
      <c r="D11" s="94"/>
      <c r="E11" s="94"/>
      <c r="F11" s="95"/>
      <c r="G11" s="53">
        <v>4</v>
      </c>
      <c r="H11" s="52" t="s">
        <v>49</v>
      </c>
      <c r="I11" s="52"/>
      <c r="J11" s="50" t="s">
        <v>50</v>
      </c>
    </row>
    <row r="12" spans="1:10" ht="15" customHeight="1">
      <c r="A12" s="27" t="s">
        <v>57</v>
      </c>
      <c r="B12" s="36">
        <v>1</v>
      </c>
      <c r="C12" s="108" t="s">
        <v>42</v>
      </c>
      <c r="D12" s="109"/>
      <c r="E12" s="109"/>
      <c r="F12" s="110"/>
      <c r="H12" s="42"/>
      <c r="I12" s="42"/>
    </row>
    <row r="13" spans="1:10">
      <c r="A13" s="27" t="s">
        <v>58</v>
      </c>
      <c r="B13" s="41">
        <f>B12</f>
        <v>1</v>
      </c>
      <c r="C13" s="99" t="s">
        <v>54</v>
      </c>
      <c r="D13" s="99"/>
      <c r="E13" s="99"/>
      <c r="F13" s="100"/>
      <c r="H13" s="42"/>
      <c r="I13" s="42"/>
    </row>
    <row r="14" spans="1:10" ht="15" thickBot="1">
      <c r="A14" s="76"/>
      <c r="B14" s="77"/>
      <c r="C14" s="77"/>
      <c r="D14" s="77"/>
      <c r="E14" s="77"/>
      <c r="F14" s="78"/>
      <c r="H14" s="42"/>
      <c r="I14" s="42"/>
    </row>
    <row r="15" spans="1:10" ht="27.6">
      <c r="A15" s="16" t="s">
        <v>13</v>
      </c>
      <c r="B15" s="17" t="s">
        <v>14</v>
      </c>
      <c r="C15" s="17" t="s">
        <v>15</v>
      </c>
      <c r="D15" s="90" t="s">
        <v>2</v>
      </c>
      <c r="E15" s="91"/>
      <c r="F15" s="92"/>
      <c r="H15" s="43" t="s">
        <v>52</v>
      </c>
      <c r="I15" s="43"/>
    </row>
    <row r="16" spans="1:10" ht="43.95" customHeight="1">
      <c r="A16" s="24" t="s">
        <v>16</v>
      </c>
      <c r="B16" s="35">
        <v>0.1</v>
      </c>
      <c r="C16" s="34">
        <f>(B8*B16)</f>
        <v>1</v>
      </c>
      <c r="D16" s="111" t="s">
        <v>45</v>
      </c>
      <c r="E16" s="111"/>
      <c r="F16" s="112"/>
      <c r="H16" s="45" t="s">
        <v>60</v>
      </c>
      <c r="I16" s="45"/>
    </row>
    <row r="17" spans="1:9" ht="29.4" customHeight="1">
      <c r="A17" s="24" t="s">
        <v>17</v>
      </c>
      <c r="B17" s="35">
        <v>0.05</v>
      </c>
      <c r="C17" s="34">
        <f>(B9*B17)</f>
        <v>0.25</v>
      </c>
      <c r="D17" s="111" t="s">
        <v>46</v>
      </c>
      <c r="E17" s="111"/>
      <c r="F17" s="112"/>
      <c r="H17" s="44" t="s">
        <v>55</v>
      </c>
      <c r="I17" s="44"/>
    </row>
    <row r="18" spans="1:9" ht="29.4" customHeight="1">
      <c r="A18" s="24" t="s">
        <v>18</v>
      </c>
      <c r="B18" s="35">
        <v>0.05</v>
      </c>
      <c r="C18" s="34">
        <f>(B9*B18)</f>
        <v>0.25</v>
      </c>
      <c r="D18" s="111" t="s">
        <v>47</v>
      </c>
      <c r="E18" s="111"/>
      <c r="F18" s="112"/>
      <c r="H18" s="46" t="s">
        <v>56</v>
      </c>
      <c r="I18" s="46"/>
    </row>
    <row r="19" spans="1:9" ht="17.399999999999999" customHeight="1" thickBot="1">
      <c r="A19" s="28"/>
      <c r="B19" s="29"/>
      <c r="C19" s="29"/>
      <c r="D19" s="29"/>
      <c r="E19" s="29"/>
      <c r="F19" s="30"/>
      <c r="H19" s="64" t="s">
        <v>62</v>
      </c>
      <c r="I19" s="40"/>
    </row>
    <row r="20" spans="1:9" ht="15" customHeight="1">
      <c r="A20" s="25" t="s">
        <v>24</v>
      </c>
      <c r="B20" s="54" t="s">
        <v>39</v>
      </c>
      <c r="C20" s="106" t="s">
        <v>41</v>
      </c>
      <c r="D20" s="106"/>
      <c r="E20" s="106"/>
      <c r="F20" s="107"/>
      <c r="H20" s="64"/>
      <c r="I20" s="38"/>
    </row>
    <row r="21" spans="1:9" ht="15" thickBot="1">
      <c r="A21" s="31"/>
      <c r="B21" s="32"/>
      <c r="C21" s="32"/>
      <c r="D21" s="32"/>
      <c r="E21" s="32"/>
      <c r="F21" s="33"/>
      <c r="H21" s="64"/>
      <c r="I21" s="38"/>
    </row>
    <row r="22" spans="1:9" ht="27.6">
      <c r="A22" s="25" t="s">
        <v>20</v>
      </c>
      <c r="B22" s="26" t="s">
        <v>23</v>
      </c>
      <c r="C22" s="93" t="s">
        <v>2</v>
      </c>
      <c r="D22" s="94"/>
      <c r="E22" s="94"/>
      <c r="F22" s="95"/>
      <c r="H22" s="64"/>
      <c r="I22" s="38"/>
    </row>
    <row r="23" spans="1:9" ht="15" thickBot="1">
      <c r="A23" s="55" t="s">
        <v>21</v>
      </c>
      <c r="B23" s="56">
        <f>IF(B20="Yes",B8+(2*B9),0)</f>
        <v>0</v>
      </c>
      <c r="C23" s="104" t="s">
        <v>40</v>
      </c>
      <c r="D23" s="104"/>
      <c r="E23" s="104"/>
      <c r="F23" s="105"/>
      <c r="H23" s="64" t="s">
        <v>63</v>
      </c>
      <c r="I23" s="38"/>
    </row>
    <row r="24" spans="1:9">
      <c r="A24" s="79"/>
      <c r="B24" s="79"/>
      <c r="C24" s="79"/>
      <c r="D24" s="79"/>
      <c r="E24" s="79"/>
      <c r="F24" s="79"/>
      <c r="H24" s="64"/>
    </row>
    <row r="25" spans="1:9">
      <c r="A25" s="8"/>
      <c r="B25" s="8"/>
      <c r="C25" s="8"/>
      <c r="D25" s="8"/>
      <c r="E25" s="8"/>
      <c r="F25" s="8"/>
      <c r="H25" s="64"/>
    </row>
    <row r="26" spans="1:9">
      <c r="A26" s="8"/>
      <c r="B26" s="8"/>
      <c r="C26" s="8"/>
      <c r="D26" s="8"/>
      <c r="E26" s="8"/>
      <c r="F26" s="8"/>
    </row>
    <row r="27" spans="1:9" ht="15.6" customHeight="1" thickBot="1">
      <c r="A27" s="8"/>
      <c r="B27" s="39" t="s">
        <v>48</v>
      </c>
      <c r="C27" s="8"/>
      <c r="D27" s="8"/>
      <c r="E27" s="8"/>
      <c r="F27" s="8"/>
      <c r="H27" s="113"/>
    </row>
    <row r="28" spans="1:9" ht="15.6">
      <c r="A28" s="96" t="s">
        <v>25</v>
      </c>
      <c r="B28" s="97"/>
      <c r="C28" s="97"/>
      <c r="D28" s="97"/>
      <c r="E28" s="97"/>
      <c r="F28" s="98"/>
    </row>
    <row r="29" spans="1:9">
      <c r="A29" s="20" t="s">
        <v>0</v>
      </c>
      <c r="B29" s="21" t="s">
        <v>1</v>
      </c>
      <c r="C29" s="65" t="s">
        <v>2</v>
      </c>
      <c r="D29" s="65"/>
      <c r="E29" s="65"/>
      <c r="F29" s="65"/>
    </row>
    <row r="30" spans="1:9">
      <c r="A30" s="22" t="s">
        <v>26</v>
      </c>
      <c r="B30" s="5">
        <f>(C16+C17+C18)</f>
        <v>1.5</v>
      </c>
      <c r="C30" s="66" t="s">
        <v>29</v>
      </c>
      <c r="D30" s="66"/>
      <c r="E30" s="66"/>
      <c r="F30" s="66"/>
    </row>
    <row r="31" spans="1:9">
      <c r="A31" s="19" t="s">
        <v>27</v>
      </c>
      <c r="B31" s="7">
        <v>5</v>
      </c>
      <c r="C31" s="67"/>
      <c r="D31" s="68"/>
      <c r="E31" s="68"/>
      <c r="F31" s="69"/>
    </row>
    <row r="32" spans="1:9">
      <c r="A32" s="19" t="s">
        <v>28</v>
      </c>
      <c r="B32" s="7">
        <v>25</v>
      </c>
      <c r="C32" s="67"/>
      <c r="D32" s="68"/>
      <c r="E32" s="68"/>
      <c r="F32" s="69"/>
    </row>
    <row r="33" spans="1:6">
      <c r="A33" s="23" t="s">
        <v>33</v>
      </c>
      <c r="B33" s="2">
        <v>30.5</v>
      </c>
      <c r="C33" s="70" t="s">
        <v>34</v>
      </c>
      <c r="D33" s="71"/>
      <c r="E33" s="71"/>
      <c r="F33" s="72"/>
    </row>
    <row r="34" spans="1:6">
      <c r="A34" s="19" t="s">
        <v>35</v>
      </c>
      <c r="B34" s="4">
        <f>CEILING(B30/B31,1)</f>
        <v>1</v>
      </c>
      <c r="C34" s="67"/>
      <c r="D34" s="68"/>
      <c r="E34" s="68"/>
      <c r="F34" s="69"/>
    </row>
    <row r="35" spans="1:6">
      <c r="A35" s="19" t="s">
        <v>36</v>
      </c>
      <c r="B35" s="4">
        <f>IF(IF(B30&lt;(B34*B31),10+((B34*B31)-B30)*5,IF(B30=(B34*B31),10,0))=0,CEILING(B23/B32,1),IF(B23&lt;=(B34*IF(B30&lt;(B34*B31),10+((B34*B31)-B30)*5,IF(B30=(B34*B31),10,0))),0,CEILING((B23-(B34*IF(B30&lt;(B34*B31),10+((B34*B31)-B30)*5,IF(B30=(B34*B31),10,0))))/B32,1)))</f>
        <v>0</v>
      </c>
      <c r="C35" s="67"/>
      <c r="D35" s="68"/>
      <c r="E35" s="68"/>
      <c r="F35" s="69"/>
    </row>
  </sheetData>
  <mergeCells count="31">
    <mergeCell ref="C13:F13"/>
    <mergeCell ref="A10:F10"/>
    <mergeCell ref="C22:F22"/>
    <mergeCell ref="C23:F23"/>
    <mergeCell ref="C20:F20"/>
    <mergeCell ref="C12:F12"/>
    <mergeCell ref="D16:F16"/>
    <mergeCell ref="D17:F17"/>
    <mergeCell ref="D18:F18"/>
    <mergeCell ref="D15:F15"/>
    <mergeCell ref="C32:F32"/>
    <mergeCell ref="C33:F33"/>
    <mergeCell ref="C34:F34"/>
    <mergeCell ref="C35:F35"/>
    <mergeCell ref="H2:J2"/>
    <mergeCell ref="A14:F14"/>
    <mergeCell ref="A24:F24"/>
    <mergeCell ref="C4:F4"/>
    <mergeCell ref="C5:F5"/>
    <mergeCell ref="D9:F9"/>
    <mergeCell ref="A2:F2"/>
    <mergeCell ref="D7:F7"/>
    <mergeCell ref="D8:F8"/>
    <mergeCell ref="C11:F11"/>
    <mergeCell ref="A6:F6"/>
    <mergeCell ref="A28:F28"/>
    <mergeCell ref="H19:H22"/>
    <mergeCell ref="H23:H25"/>
    <mergeCell ref="C29:F29"/>
    <mergeCell ref="C30:F30"/>
    <mergeCell ref="C31:F31"/>
  </mergeCells>
  <dataValidations count="1">
    <dataValidation type="list" showErrorMessage="1" promptTitle="Choose" prompt="Choose" sqref="B20">
      <formula1>"No,Yes"</formula1>
    </dataValidation>
  </dataValidations>
  <hyperlinks>
    <hyperlink ref="D8:F8" r:id="rId1" display="Use the value from the SIP Server Sizing Tool"/>
    <hyperlink ref="D9:F9" r:id="rId2" display="Use the value from the SIP Server Sizing Tool (Input &amp; Calculations tab)"/>
    <hyperlink ref="C12:F12" r:id="rId3" display="Use the value from the SIP Server Sizing Tool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Home</vt:lpstr>
      <vt:lpstr>Input&amp;Calculations</vt:lpstr>
    </vt:vector>
  </TitlesOfParts>
  <Company>Genesys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Salkov</dc:creator>
  <cp:lastModifiedBy>stschlic</cp:lastModifiedBy>
  <dcterms:created xsi:type="dcterms:W3CDTF">2015-02-03T00:06:18Z</dcterms:created>
  <dcterms:modified xsi:type="dcterms:W3CDTF">2016-03-31T05:32:53Z</dcterms:modified>
  <cp:contentStatus/>
</cp:coreProperties>
</file>